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ipemshare\Проект цены\Рабочие материалы\Слободяник\Ноябрь\"/>
    </mc:Choice>
  </mc:AlternateContent>
  <xr:revisionPtr revIDLastSave="0" documentId="13_ncr:1_{926FD821-F9EC-46F5-94CB-5397ABACF8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ейскурант-меню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3" l="1"/>
  <c r="B26" i="3"/>
  <c r="B27" i="3"/>
  <c r="B28" i="3"/>
  <c r="B29" i="3" s="1"/>
  <c r="M32" i="3"/>
  <c r="L32" i="3"/>
  <c r="K32" i="3"/>
  <c r="J32" i="3"/>
  <c r="I32" i="3"/>
  <c r="H32" i="3"/>
  <c r="G32" i="3"/>
  <c r="F32" i="3"/>
  <c r="E32" i="3"/>
  <c r="D32" i="3"/>
  <c r="M31" i="3"/>
  <c r="L31" i="3"/>
  <c r="K31" i="3"/>
  <c r="J31" i="3"/>
  <c r="I31" i="3"/>
  <c r="H31" i="3"/>
  <c r="G31" i="3"/>
  <c r="F31" i="3"/>
  <c r="E31" i="3"/>
  <c r="D31" i="3"/>
  <c r="B10" i="3"/>
  <c r="B11" i="3" s="1"/>
  <c r="N31" i="3"/>
  <c r="N32" i="3"/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</calcChain>
</file>

<file path=xl/sharedStrings.xml><?xml version="1.0" encoding="utf-8"?>
<sst xmlns="http://schemas.openxmlformats.org/spreadsheetml/2006/main" count="172" uniqueCount="40">
  <si>
    <t>№ п/п</t>
  </si>
  <si>
    <t>Рода вагонов</t>
  </si>
  <si>
    <t>полувагоны</t>
  </si>
  <si>
    <t>+</t>
  </si>
  <si>
    <t>Методологический раздел</t>
  </si>
  <si>
    <t>Номер комплектности "продукта"</t>
  </si>
  <si>
    <t>Содержание (наименование раздела/подраздела)</t>
  </si>
  <si>
    <t>Стоимость за 1 месяц</t>
  </si>
  <si>
    <t>Стоимость за 12 месяцев</t>
  </si>
  <si>
    <t>Стоимость за март, июнь, сентябрь, декабрь</t>
  </si>
  <si>
    <t>Ремонт грузовых вагонов (объёмы, стоимость)</t>
  </si>
  <si>
    <t>Производство/регистрация новых грузовых вагонов</t>
  </si>
  <si>
    <t>хопперы (зерновозы, цементовозы, минераловозы)</t>
  </si>
  <si>
    <t>Блок «Перевозки»</t>
  </si>
  <si>
    <t>Блок «Ремонты и детали»</t>
  </si>
  <si>
    <t>Пакеты услуг</t>
  </si>
  <si>
    <t>Блок «Парки вагонов»</t>
  </si>
  <si>
    <t>цистерны (н/б, СУГ, пр.)</t>
  </si>
  <si>
    <t xml:space="preserve"> платформы (универсальные, фитинговые, прочие специал.)</t>
  </si>
  <si>
    <t>крытые (разной кубатуры)</t>
  </si>
  <si>
    <r>
      <rPr>
        <b/>
        <sz val="14"/>
        <color theme="0"/>
        <rFont val="Cambria"/>
        <family val="1"/>
        <charset val="204"/>
      </rPr>
      <t>Максимально полное содержание продукта</t>
    </r>
    <r>
      <rPr>
        <sz val="14"/>
        <color theme="0"/>
        <rFont val="Cambria"/>
        <family val="1"/>
        <charset val="204"/>
      </rPr>
      <t>, включая все рода вагонов, ремонты, производство и др.</t>
    </r>
  </si>
  <si>
    <t>Прогнозы по погрузке и грузообороту</t>
  </si>
  <si>
    <t>Основные выводы</t>
  </si>
  <si>
    <t>Количественные показатели (погрузка и грузооборот, в т. ч. по основным грузам; отправка грузов на экспорт, в т. ч. через основные пункты пропуска на Северо-Западе, Юге и Дальнем Востоке)</t>
  </si>
  <si>
    <t>Общая динамика и структура парка грузовых вагонов на сети железнодорожного транспорта (общее изменение, поставки, списание)</t>
  </si>
  <si>
    <t>Динамика и структура производства грузовых вагонов</t>
  </si>
  <si>
    <t xml:space="preserve">Динамика и структура регистрации грузовых вагонов </t>
  </si>
  <si>
    <t>Динамика спроса и предложения (баланса) и не задействованного в перевозках парка грузовых вагонов</t>
  </si>
  <si>
    <t>Прогнозы по выпуску грузовых вагонов, спросу и предложению (баланса)</t>
  </si>
  <si>
    <t>Динамика объема плановых ремонтов грузовых вагонов в разрезе основных вагоноремонтных предприятий</t>
  </si>
  <si>
    <t xml:space="preserve">Динамика объема плановых ремонтов грузовых вагонов в разрезе основных видов ремонта </t>
  </si>
  <si>
    <t xml:space="preserve">Динамика стоимости ремонта грузовых вагонов </t>
  </si>
  <si>
    <t xml:space="preserve">Основные прогнозы развития рынка ремонта грузовых вагонов </t>
  </si>
  <si>
    <t>Качественные показатели (участковая и техническая скорость, оборот вагона и др.)</t>
  </si>
  <si>
    <t>Ставки на перевалку нефтеналивных грузов</t>
  </si>
  <si>
    <t>Ставки аренды грузовых вагонов по родам по долгосрочным контрактам (от 1 года) и спотовому рынку</t>
  </si>
  <si>
    <r>
      <t>Прогнозы ставок аренды по</t>
    </r>
    <r>
      <rPr>
        <sz val="14"/>
        <color rgb="FFFF0000"/>
        <rFont val="Cambria"/>
        <family val="1"/>
        <charset val="204"/>
      </rPr>
      <t xml:space="preserve"> </t>
    </r>
    <r>
      <rPr>
        <sz val="14"/>
        <color theme="1"/>
        <rFont val="Cambria"/>
        <family val="1"/>
        <charset val="204"/>
      </rPr>
      <t>основным родам вагонов (полувагоны типовые и инновационные, фитинговые платформы в разбивке по футовости, крытые вагоны в разбивке по кубатуре, зерновозы,  цистерны нефтебензиновые и СУГ)</t>
    </r>
  </si>
  <si>
    <t>Динамика стоимости запасных частей для ремонта грузовых вагонов</t>
  </si>
  <si>
    <t>Динамика стоимости ремонта колесных пар (текущий, средний и капитальный ремонт)</t>
  </si>
  <si>
    <t>Стоимость Мониторинга ИПЕМ в зависимости от содержания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</si>
</sst>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b/>
      <sz val="16"/>
      <color theme="1"/>
      <name val="Cambria"/>
      <family val="1"/>
      <charset val="204"/>
    </font>
    <font>
      <sz val="14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sz val="14"/>
      <color theme="0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4"/>
      <name val="Cambria"/>
      <family val="1"/>
      <charset val="204"/>
    </font>
    <font>
      <b/>
      <sz val="22"/>
      <color theme="1"/>
      <name val="Cambria"/>
      <family val="1"/>
      <charset val="204"/>
    </font>
    <font>
      <b/>
      <sz val="16"/>
      <color theme="0"/>
      <name val="Cambria"/>
      <family val="1"/>
      <charset val="204"/>
    </font>
    <font>
      <b/>
      <sz val="14"/>
      <color theme="0"/>
      <name val="Cambria"/>
      <family val="1"/>
      <charset val="204"/>
    </font>
    <font>
      <sz val="14"/>
      <color rgb="FFFF0000"/>
      <name val="Cambria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6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vertical="center" wrapText="1"/>
    </xf>
    <xf numFmtId="14" fontId="1" fillId="5" borderId="0" xfId="0" applyNumberFormat="1" applyFont="1" applyFill="1" applyAlignment="1">
      <alignment wrapText="1"/>
    </xf>
    <xf numFmtId="0" fontId="4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3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1" fillId="9" borderId="5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5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2"/>
  <sheetViews>
    <sheetView tabSelected="1" zoomScale="70" zoomScaleNormal="70" workbookViewId="0">
      <selection activeCell="Q26" sqref="Q26"/>
    </sheetView>
  </sheetViews>
  <sheetFormatPr defaultColWidth="9.140625" defaultRowHeight="14.25" x14ac:dyDescent="0.2"/>
  <cols>
    <col min="1" max="2" width="9.140625" style="13"/>
    <col min="3" max="3" width="80.140625" style="14" customWidth="1"/>
    <col min="4" max="4" width="18.5703125" style="14" customWidth="1"/>
    <col min="5" max="5" width="15.140625" style="14" customWidth="1"/>
    <col min="6" max="6" width="21.42578125" style="14" customWidth="1"/>
    <col min="7" max="7" width="14.7109375" style="13" customWidth="1"/>
    <col min="8" max="8" width="15.42578125" style="13" customWidth="1"/>
    <col min="9" max="9" width="19.85546875" style="13" customWidth="1"/>
    <col min="10" max="10" width="14.28515625" style="13" customWidth="1"/>
    <col min="11" max="11" width="21.7109375" style="13" customWidth="1"/>
    <col min="12" max="12" width="25.42578125" style="13" customWidth="1"/>
    <col min="13" max="13" width="25.85546875" style="13" customWidth="1"/>
    <col min="14" max="14" width="31.5703125" style="13" customWidth="1"/>
    <col min="15" max="16384" width="9.140625" style="13"/>
  </cols>
  <sheetData>
    <row r="2" spans="2:14" ht="43.5" customHeight="1" x14ac:dyDescent="0.2">
      <c r="B2" s="22" t="s">
        <v>39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4" x14ac:dyDescent="0.2">
      <c r="N3" s="15">
        <v>44914</v>
      </c>
    </row>
    <row r="4" spans="2:14" ht="35.25" customHeight="1" x14ac:dyDescent="0.2">
      <c r="B4" s="10"/>
      <c r="C4" s="10"/>
      <c r="D4" s="30" t="s">
        <v>15</v>
      </c>
      <c r="E4" s="31"/>
      <c r="F4" s="31"/>
      <c r="G4" s="31"/>
      <c r="H4" s="31"/>
      <c r="I4" s="31"/>
      <c r="J4" s="31"/>
      <c r="K4" s="31"/>
      <c r="L4" s="31"/>
      <c r="M4" s="32"/>
      <c r="N4" s="23" t="s">
        <v>20</v>
      </c>
    </row>
    <row r="5" spans="2:14" ht="20.25" x14ac:dyDescent="0.2">
      <c r="B5" s="18"/>
      <c r="C5" s="19"/>
      <c r="D5" s="25" t="s">
        <v>13</v>
      </c>
      <c r="E5" s="25" t="s">
        <v>16</v>
      </c>
      <c r="F5" s="25" t="s">
        <v>14</v>
      </c>
      <c r="G5" s="26" t="s">
        <v>1</v>
      </c>
      <c r="H5" s="26"/>
      <c r="I5" s="26"/>
      <c r="J5" s="26"/>
      <c r="K5" s="26"/>
      <c r="L5" s="25" t="s">
        <v>10</v>
      </c>
      <c r="M5" s="25" t="s">
        <v>11</v>
      </c>
      <c r="N5" s="23"/>
    </row>
    <row r="6" spans="2:14" ht="63" x14ac:dyDescent="0.2">
      <c r="B6" s="20"/>
      <c r="C6" s="21"/>
      <c r="D6" s="25"/>
      <c r="E6" s="25"/>
      <c r="F6" s="25"/>
      <c r="G6" s="11" t="s">
        <v>2</v>
      </c>
      <c r="H6" s="11" t="s">
        <v>17</v>
      </c>
      <c r="I6" s="11" t="s">
        <v>18</v>
      </c>
      <c r="J6" s="11" t="s">
        <v>19</v>
      </c>
      <c r="K6" s="11" t="s">
        <v>12</v>
      </c>
      <c r="L6" s="25"/>
      <c r="M6" s="25"/>
      <c r="N6" s="23"/>
    </row>
    <row r="7" spans="2:14" ht="36" x14ac:dyDescent="0.2">
      <c r="B7" s="12" t="s">
        <v>0</v>
      </c>
      <c r="C7" s="12" t="s">
        <v>5</v>
      </c>
      <c r="D7" s="12">
        <v>1</v>
      </c>
      <c r="E7" s="12">
        <v>2</v>
      </c>
      <c r="F7" s="12">
        <v>3</v>
      </c>
      <c r="G7" s="12">
        <v>4</v>
      </c>
      <c r="H7" s="12">
        <v>5</v>
      </c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12">
        <v>11</v>
      </c>
    </row>
    <row r="8" spans="2:14" ht="23.25" customHeight="1" x14ac:dyDescent="0.2">
      <c r="B8" s="27" t="s">
        <v>6</v>
      </c>
      <c r="C8" s="28"/>
      <c r="D8" s="27"/>
      <c r="E8" s="29"/>
      <c r="F8" s="29"/>
      <c r="G8" s="29"/>
      <c r="H8" s="29"/>
      <c r="I8" s="29"/>
      <c r="J8" s="29"/>
      <c r="K8" s="29"/>
      <c r="L8" s="29"/>
      <c r="M8" s="29"/>
      <c r="N8" s="28"/>
    </row>
    <row r="9" spans="2:14" ht="98.25" customHeight="1" x14ac:dyDescent="0.2">
      <c r="B9" s="2">
        <v>1</v>
      </c>
      <c r="C9" s="1" t="s">
        <v>23</v>
      </c>
      <c r="D9" s="5" t="s">
        <v>3</v>
      </c>
      <c r="E9" s="1"/>
      <c r="F9" s="1"/>
      <c r="G9" s="5" t="s">
        <v>3</v>
      </c>
      <c r="H9" s="5" t="s">
        <v>3</v>
      </c>
      <c r="I9" s="5" t="s">
        <v>3</v>
      </c>
      <c r="J9" s="5" t="s">
        <v>3</v>
      </c>
      <c r="K9" s="5" t="s">
        <v>3</v>
      </c>
      <c r="L9" s="5" t="s">
        <v>3</v>
      </c>
      <c r="M9" s="5" t="s">
        <v>3</v>
      </c>
      <c r="N9" s="6" t="s">
        <v>3</v>
      </c>
    </row>
    <row r="10" spans="2:14" ht="42.75" customHeight="1" x14ac:dyDescent="0.2">
      <c r="B10" s="2">
        <f>B9+1</f>
        <v>2</v>
      </c>
      <c r="C10" s="1" t="s">
        <v>33</v>
      </c>
      <c r="D10" s="5" t="s">
        <v>3</v>
      </c>
      <c r="E10" s="1"/>
      <c r="F10" s="1"/>
      <c r="G10" s="5" t="s">
        <v>3</v>
      </c>
      <c r="H10" s="5" t="s">
        <v>3</v>
      </c>
      <c r="I10" s="5" t="s">
        <v>3</v>
      </c>
      <c r="J10" s="5" t="s">
        <v>3</v>
      </c>
      <c r="K10" s="5" t="s">
        <v>3</v>
      </c>
      <c r="L10" s="5" t="s">
        <v>3</v>
      </c>
      <c r="M10" s="5" t="s">
        <v>3</v>
      </c>
      <c r="N10" s="6" t="s">
        <v>3</v>
      </c>
    </row>
    <row r="11" spans="2:14" ht="42.75" customHeight="1" x14ac:dyDescent="0.2">
      <c r="B11" s="2">
        <f t="shared" ref="B11:B29" si="0">B10+1</f>
        <v>3</v>
      </c>
      <c r="C11" s="1" t="s">
        <v>35</v>
      </c>
      <c r="D11" s="5" t="s">
        <v>3</v>
      </c>
      <c r="E11" s="1"/>
      <c r="F11" s="1"/>
      <c r="G11" s="5" t="s">
        <v>3</v>
      </c>
      <c r="H11" s="5" t="s">
        <v>3</v>
      </c>
      <c r="I11" s="5" t="s">
        <v>3</v>
      </c>
      <c r="J11" s="5" t="s">
        <v>3</v>
      </c>
      <c r="K11" s="5" t="s">
        <v>3</v>
      </c>
      <c r="L11" s="3"/>
      <c r="M11" s="3"/>
      <c r="N11" s="6" t="s">
        <v>3</v>
      </c>
    </row>
    <row r="12" spans="2:14" ht="30.75" customHeight="1" x14ac:dyDescent="0.2">
      <c r="B12" s="2">
        <f t="shared" si="0"/>
        <v>4</v>
      </c>
      <c r="C12" s="1" t="s">
        <v>34</v>
      </c>
      <c r="D12" s="5" t="s">
        <v>3</v>
      </c>
      <c r="E12" s="1"/>
      <c r="F12" s="1"/>
      <c r="G12" s="1"/>
      <c r="H12" s="5" t="s">
        <v>3</v>
      </c>
      <c r="I12" s="1"/>
      <c r="J12" s="1"/>
      <c r="K12" s="1"/>
      <c r="L12" s="3"/>
      <c r="M12" s="3"/>
      <c r="N12" s="6" t="s">
        <v>3</v>
      </c>
    </row>
    <row r="13" spans="2:14" ht="28.5" customHeight="1" x14ac:dyDescent="0.2">
      <c r="B13" s="2">
        <f t="shared" si="0"/>
        <v>5</v>
      </c>
      <c r="C13" s="1" t="s">
        <v>21</v>
      </c>
      <c r="D13" s="5" t="s">
        <v>3</v>
      </c>
      <c r="E13" s="4"/>
      <c r="F13" s="4"/>
      <c r="G13" s="5" t="s">
        <v>3</v>
      </c>
      <c r="H13" s="5" t="s">
        <v>3</v>
      </c>
      <c r="I13" s="5" t="s">
        <v>3</v>
      </c>
      <c r="J13" s="5" t="s">
        <v>3</v>
      </c>
      <c r="K13" s="5" t="s">
        <v>3</v>
      </c>
      <c r="L13" s="5" t="s">
        <v>3</v>
      </c>
      <c r="M13" s="5" t="s">
        <v>3</v>
      </c>
      <c r="N13" s="6" t="s">
        <v>3</v>
      </c>
    </row>
    <row r="14" spans="2:14" ht="90" customHeight="1" x14ac:dyDescent="0.2">
      <c r="B14" s="2">
        <f t="shared" si="0"/>
        <v>6</v>
      </c>
      <c r="C14" s="1" t="s">
        <v>36</v>
      </c>
      <c r="D14" s="5" t="s">
        <v>3</v>
      </c>
      <c r="E14" s="4"/>
      <c r="F14" s="4"/>
      <c r="G14" s="5" t="s">
        <v>3</v>
      </c>
      <c r="H14" s="5" t="s">
        <v>3</v>
      </c>
      <c r="I14" s="5" t="s">
        <v>3</v>
      </c>
      <c r="J14" s="5" t="s">
        <v>3</v>
      </c>
      <c r="K14" s="5" t="s">
        <v>3</v>
      </c>
      <c r="L14" s="3"/>
      <c r="M14" s="3"/>
      <c r="N14" s="6" t="s">
        <v>3</v>
      </c>
    </row>
    <row r="15" spans="2:14" ht="25.5" customHeight="1" x14ac:dyDescent="0.2">
      <c r="B15" s="2">
        <f t="shared" si="0"/>
        <v>7</v>
      </c>
      <c r="C15" s="1" t="s">
        <v>22</v>
      </c>
      <c r="D15" s="5" t="s">
        <v>3</v>
      </c>
      <c r="E15" s="1"/>
      <c r="F15" s="1"/>
      <c r="G15" s="5" t="s">
        <v>3</v>
      </c>
      <c r="H15" s="5" t="s">
        <v>3</v>
      </c>
      <c r="I15" s="5" t="s">
        <v>3</v>
      </c>
      <c r="J15" s="5" t="s">
        <v>3</v>
      </c>
      <c r="K15" s="5" t="s">
        <v>3</v>
      </c>
      <c r="L15" s="3"/>
      <c r="M15" s="3"/>
      <c r="N15" s="6" t="s">
        <v>3</v>
      </c>
    </row>
    <row r="16" spans="2:14" ht="57" customHeight="1" x14ac:dyDescent="0.2">
      <c r="B16" s="2">
        <f t="shared" si="0"/>
        <v>8</v>
      </c>
      <c r="C16" s="1" t="s">
        <v>24</v>
      </c>
      <c r="D16" s="3"/>
      <c r="E16" s="5" t="s">
        <v>3</v>
      </c>
      <c r="F16" s="1"/>
      <c r="G16" s="5" t="s">
        <v>3</v>
      </c>
      <c r="H16" s="5" t="s">
        <v>3</v>
      </c>
      <c r="I16" s="5" t="s">
        <v>3</v>
      </c>
      <c r="J16" s="5" t="s">
        <v>3</v>
      </c>
      <c r="K16" s="5" t="s">
        <v>3</v>
      </c>
      <c r="L16" s="3"/>
      <c r="M16" s="5" t="s">
        <v>3</v>
      </c>
      <c r="N16" s="6" t="s">
        <v>3</v>
      </c>
    </row>
    <row r="17" spans="2:14" ht="25.5" customHeight="1" x14ac:dyDescent="0.2">
      <c r="B17" s="2">
        <f t="shared" si="0"/>
        <v>9</v>
      </c>
      <c r="C17" s="1" t="s">
        <v>25</v>
      </c>
      <c r="D17" s="3"/>
      <c r="E17" s="5" t="s">
        <v>3</v>
      </c>
      <c r="F17" s="1"/>
      <c r="G17" s="5" t="s">
        <v>3</v>
      </c>
      <c r="H17" s="5" t="s">
        <v>3</v>
      </c>
      <c r="I17" s="5" t="s">
        <v>3</v>
      </c>
      <c r="J17" s="5" t="s">
        <v>3</v>
      </c>
      <c r="K17" s="5" t="s">
        <v>3</v>
      </c>
      <c r="L17" s="3"/>
      <c r="M17" s="5" t="s">
        <v>3</v>
      </c>
      <c r="N17" s="6" t="s">
        <v>3</v>
      </c>
    </row>
    <row r="18" spans="2:14" ht="25.5" customHeight="1" x14ac:dyDescent="0.2">
      <c r="B18" s="2">
        <f t="shared" si="0"/>
        <v>10</v>
      </c>
      <c r="C18" s="1" t="s">
        <v>26</v>
      </c>
      <c r="D18" s="3"/>
      <c r="E18" s="5" t="s">
        <v>3</v>
      </c>
      <c r="F18" s="1"/>
      <c r="G18" s="5" t="s">
        <v>3</v>
      </c>
      <c r="H18" s="5" t="s">
        <v>3</v>
      </c>
      <c r="I18" s="5" t="s">
        <v>3</v>
      </c>
      <c r="J18" s="5" t="s">
        <v>3</v>
      </c>
      <c r="K18" s="5" t="s">
        <v>3</v>
      </c>
      <c r="L18" s="3"/>
      <c r="M18" s="5" t="s">
        <v>3</v>
      </c>
      <c r="N18" s="6" t="s">
        <v>3</v>
      </c>
    </row>
    <row r="19" spans="2:14" ht="39.75" customHeight="1" x14ac:dyDescent="0.2">
      <c r="B19" s="2">
        <f t="shared" si="0"/>
        <v>11</v>
      </c>
      <c r="C19" s="1" t="s">
        <v>27</v>
      </c>
      <c r="D19" s="3"/>
      <c r="E19" s="5" t="s">
        <v>3</v>
      </c>
      <c r="F19" s="1"/>
      <c r="G19" s="5" t="s">
        <v>3</v>
      </c>
      <c r="H19" s="5" t="s">
        <v>3</v>
      </c>
      <c r="I19" s="5" t="s">
        <v>3</v>
      </c>
      <c r="J19" s="5" t="s">
        <v>3</v>
      </c>
      <c r="K19" s="5" t="s">
        <v>3</v>
      </c>
      <c r="L19" s="3"/>
      <c r="M19" s="5" t="s">
        <v>3</v>
      </c>
      <c r="N19" s="6" t="s">
        <v>3</v>
      </c>
    </row>
    <row r="20" spans="2:14" ht="43.5" customHeight="1" x14ac:dyDescent="0.2">
      <c r="B20" s="2">
        <f t="shared" si="0"/>
        <v>12</v>
      </c>
      <c r="C20" s="1" t="s">
        <v>28</v>
      </c>
      <c r="D20" s="3"/>
      <c r="E20" s="5" t="s">
        <v>3</v>
      </c>
      <c r="F20" s="1"/>
      <c r="G20" s="5" t="s">
        <v>3</v>
      </c>
      <c r="H20" s="5" t="s">
        <v>3</v>
      </c>
      <c r="I20" s="5" t="s">
        <v>3</v>
      </c>
      <c r="J20" s="5" t="s">
        <v>3</v>
      </c>
      <c r="K20" s="5" t="s">
        <v>3</v>
      </c>
      <c r="L20" s="3"/>
      <c r="M20" s="5" t="s">
        <v>3</v>
      </c>
      <c r="N20" s="6" t="s">
        <v>3</v>
      </c>
    </row>
    <row r="21" spans="2:14" ht="25.5" customHeight="1" x14ac:dyDescent="0.2">
      <c r="B21" s="2">
        <f t="shared" si="0"/>
        <v>13</v>
      </c>
      <c r="C21" s="1" t="s">
        <v>22</v>
      </c>
      <c r="D21" s="3"/>
      <c r="E21" s="5" t="s">
        <v>3</v>
      </c>
      <c r="F21" s="1"/>
      <c r="G21" s="5" t="s">
        <v>3</v>
      </c>
      <c r="H21" s="5" t="s">
        <v>3</v>
      </c>
      <c r="I21" s="5" t="s">
        <v>3</v>
      </c>
      <c r="J21" s="5" t="s">
        <v>3</v>
      </c>
      <c r="K21" s="5" t="s">
        <v>3</v>
      </c>
      <c r="L21" s="3"/>
      <c r="M21" s="5" t="s">
        <v>3</v>
      </c>
      <c r="N21" s="6" t="s">
        <v>3</v>
      </c>
    </row>
    <row r="22" spans="2:14" ht="40.5" customHeight="1" x14ac:dyDescent="0.2">
      <c r="B22" s="2">
        <f t="shared" si="0"/>
        <v>14</v>
      </c>
      <c r="C22" s="1" t="s">
        <v>29</v>
      </c>
      <c r="D22" s="3"/>
      <c r="E22" s="1"/>
      <c r="F22" s="5" t="s">
        <v>3</v>
      </c>
      <c r="G22" s="3"/>
      <c r="H22" s="3"/>
      <c r="I22" s="3"/>
      <c r="J22" s="3"/>
      <c r="K22" s="3"/>
      <c r="L22" s="5" t="s">
        <v>3</v>
      </c>
      <c r="M22" s="3"/>
      <c r="N22" s="6" t="s">
        <v>3</v>
      </c>
    </row>
    <row r="23" spans="2:14" ht="40.5" customHeight="1" x14ac:dyDescent="0.2">
      <c r="B23" s="2">
        <f t="shared" si="0"/>
        <v>15</v>
      </c>
      <c r="C23" s="1" t="s">
        <v>30</v>
      </c>
      <c r="D23" s="3"/>
      <c r="E23" s="1"/>
      <c r="F23" s="5" t="s">
        <v>3</v>
      </c>
      <c r="G23" s="3"/>
      <c r="H23" s="3"/>
      <c r="I23" s="3"/>
      <c r="J23" s="3"/>
      <c r="K23" s="3"/>
      <c r="L23" s="5" t="s">
        <v>3</v>
      </c>
      <c r="M23" s="3"/>
      <c r="N23" s="6" t="s">
        <v>3</v>
      </c>
    </row>
    <row r="24" spans="2:14" ht="25.5" customHeight="1" x14ac:dyDescent="0.2">
      <c r="B24" s="2">
        <f t="shared" si="0"/>
        <v>16</v>
      </c>
      <c r="C24" s="1" t="s">
        <v>31</v>
      </c>
      <c r="D24" s="3"/>
      <c r="E24" s="1"/>
      <c r="F24" s="5" t="s">
        <v>3</v>
      </c>
      <c r="G24" s="3"/>
      <c r="H24" s="3"/>
      <c r="I24" s="3"/>
      <c r="J24" s="3"/>
      <c r="K24" s="3"/>
      <c r="L24" s="5" t="s">
        <v>3</v>
      </c>
      <c r="M24" s="3"/>
      <c r="N24" s="6" t="s">
        <v>3</v>
      </c>
    </row>
    <row r="25" spans="2:14" ht="42" customHeight="1" x14ac:dyDescent="0.2">
      <c r="B25" s="2">
        <f t="shared" si="0"/>
        <v>17</v>
      </c>
      <c r="C25" s="1" t="s">
        <v>38</v>
      </c>
      <c r="D25" s="3"/>
      <c r="E25" s="1"/>
      <c r="F25" s="5" t="s">
        <v>3</v>
      </c>
      <c r="G25" s="3"/>
      <c r="H25" s="3"/>
      <c r="I25" s="3"/>
      <c r="J25" s="3"/>
      <c r="K25" s="3"/>
      <c r="L25" s="5" t="s">
        <v>3</v>
      </c>
      <c r="M25" s="3"/>
      <c r="N25" s="6" t="s">
        <v>3</v>
      </c>
    </row>
    <row r="26" spans="2:14" ht="43.5" customHeight="1" x14ac:dyDescent="0.2">
      <c r="B26" s="2">
        <f t="shared" si="0"/>
        <v>18</v>
      </c>
      <c r="C26" s="1" t="s">
        <v>37</v>
      </c>
      <c r="D26" s="3"/>
      <c r="E26" s="1"/>
      <c r="F26" s="5" t="s">
        <v>3</v>
      </c>
      <c r="G26" s="3"/>
      <c r="H26" s="3"/>
      <c r="I26" s="3"/>
      <c r="J26" s="3"/>
      <c r="K26" s="3"/>
      <c r="L26" s="5" t="s">
        <v>3</v>
      </c>
      <c r="M26" s="3"/>
      <c r="N26" s="6" t="s">
        <v>3</v>
      </c>
    </row>
    <row r="27" spans="2:14" ht="25.5" customHeight="1" x14ac:dyDescent="0.2">
      <c r="B27" s="2">
        <f t="shared" si="0"/>
        <v>19</v>
      </c>
      <c r="C27" s="1" t="s">
        <v>32</v>
      </c>
      <c r="D27" s="3"/>
      <c r="E27" s="1"/>
      <c r="F27" s="5" t="s">
        <v>3</v>
      </c>
      <c r="G27" s="3"/>
      <c r="H27" s="3"/>
      <c r="I27" s="3"/>
      <c r="J27" s="3"/>
      <c r="K27" s="3"/>
      <c r="L27" s="5" t="s">
        <v>3</v>
      </c>
      <c r="M27" s="3"/>
      <c r="N27" s="6" t="s">
        <v>3</v>
      </c>
    </row>
    <row r="28" spans="2:14" ht="25.5" customHeight="1" x14ac:dyDescent="0.2">
      <c r="B28" s="2">
        <f t="shared" si="0"/>
        <v>20</v>
      </c>
      <c r="C28" s="1" t="s">
        <v>22</v>
      </c>
      <c r="D28" s="3"/>
      <c r="E28" s="1"/>
      <c r="F28" s="5" t="s">
        <v>3</v>
      </c>
      <c r="G28" s="3"/>
      <c r="H28" s="3"/>
      <c r="I28" s="3"/>
      <c r="J28" s="3"/>
      <c r="K28" s="3"/>
      <c r="L28" s="5" t="s">
        <v>3</v>
      </c>
      <c r="M28" s="3"/>
      <c r="N28" s="6" t="s">
        <v>3</v>
      </c>
    </row>
    <row r="29" spans="2:14" ht="18" x14ac:dyDescent="0.2">
      <c r="B29" s="2">
        <f t="shared" si="0"/>
        <v>21</v>
      </c>
      <c r="C29" s="1" t="s">
        <v>4</v>
      </c>
      <c r="D29" s="5" t="s">
        <v>3</v>
      </c>
      <c r="E29" s="5" t="s">
        <v>3</v>
      </c>
      <c r="F29" s="5" t="s">
        <v>3</v>
      </c>
      <c r="G29" s="5" t="s">
        <v>3</v>
      </c>
      <c r="H29" s="5" t="s">
        <v>3</v>
      </c>
      <c r="I29" s="5" t="s">
        <v>3</v>
      </c>
      <c r="J29" s="5" t="s">
        <v>3</v>
      </c>
      <c r="K29" s="5" t="s">
        <v>3</v>
      </c>
      <c r="L29" s="5" t="s">
        <v>3</v>
      </c>
      <c r="M29" s="5" t="s">
        <v>3</v>
      </c>
      <c r="N29" s="5" t="s">
        <v>3</v>
      </c>
    </row>
    <row r="30" spans="2:14" ht="18" x14ac:dyDescent="0.2">
      <c r="B30" s="24" t="s">
        <v>7</v>
      </c>
      <c r="C30" s="24"/>
      <c r="D30" s="7">
        <v>60000</v>
      </c>
      <c r="E30" s="7">
        <v>60000</v>
      </c>
      <c r="F30" s="7">
        <v>20000</v>
      </c>
      <c r="G30" s="7">
        <v>60000</v>
      </c>
      <c r="H30" s="7">
        <v>50000</v>
      </c>
      <c r="I30" s="7">
        <v>50000</v>
      </c>
      <c r="J30" s="7">
        <v>50000</v>
      </c>
      <c r="K30" s="7">
        <v>50000</v>
      </c>
      <c r="L30" s="7">
        <v>25000</v>
      </c>
      <c r="M30" s="7">
        <v>50000</v>
      </c>
      <c r="N30" s="7">
        <v>135000</v>
      </c>
    </row>
    <row r="31" spans="2:14" ht="18" x14ac:dyDescent="0.2">
      <c r="B31" s="16" t="s">
        <v>9</v>
      </c>
      <c r="C31" s="16"/>
      <c r="D31" s="8">
        <f t="shared" ref="D31:M31" si="1">D30*4</f>
        <v>240000</v>
      </c>
      <c r="E31" s="8">
        <f t="shared" si="1"/>
        <v>240000</v>
      </c>
      <c r="F31" s="8">
        <f t="shared" si="1"/>
        <v>80000</v>
      </c>
      <c r="G31" s="8">
        <f t="shared" si="1"/>
        <v>240000</v>
      </c>
      <c r="H31" s="8">
        <f t="shared" si="1"/>
        <v>200000</v>
      </c>
      <c r="I31" s="8">
        <f t="shared" si="1"/>
        <v>200000</v>
      </c>
      <c r="J31" s="8">
        <f t="shared" si="1"/>
        <v>200000</v>
      </c>
      <c r="K31" s="8">
        <f t="shared" si="1"/>
        <v>200000</v>
      </c>
      <c r="L31" s="8">
        <f t="shared" si="1"/>
        <v>100000</v>
      </c>
      <c r="M31" s="8">
        <f t="shared" si="1"/>
        <v>200000</v>
      </c>
      <c r="N31" s="8">
        <f>N30*4</f>
        <v>540000</v>
      </c>
    </row>
    <row r="32" spans="2:14" ht="18" x14ac:dyDescent="0.2">
      <c r="B32" s="17" t="s">
        <v>8</v>
      </c>
      <c r="C32" s="17"/>
      <c r="D32" s="9">
        <f t="shared" ref="D32:M32" si="2">D30*0.7*12</f>
        <v>504000</v>
      </c>
      <c r="E32" s="9">
        <f t="shared" si="2"/>
        <v>504000</v>
      </c>
      <c r="F32" s="9">
        <f t="shared" si="2"/>
        <v>168000</v>
      </c>
      <c r="G32" s="9">
        <f t="shared" si="2"/>
        <v>504000</v>
      </c>
      <c r="H32" s="9">
        <f t="shared" si="2"/>
        <v>420000</v>
      </c>
      <c r="I32" s="9">
        <f t="shared" si="2"/>
        <v>420000</v>
      </c>
      <c r="J32" s="9">
        <f t="shared" si="2"/>
        <v>420000</v>
      </c>
      <c r="K32" s="9">
        <f t="shared" si="2"/>
        <v>420000</v>
      </c>
      <c r="L32" s="9">
        <f t="shared" si="2"/>
        <v>210000</v>
      </c>
      <c r="M32" s="9">
        <f t="shared" si="2"/>
        <v>420000</v>
      </c>
      <c r="N32" s="9">
        <f>N30*0.7*12</f>
        <v>1134000</v>
      </c>
    </row>
  </sheetData>
  <mergeCells count="15">
    <mergeCell ref="B31:C31"/>
    <mergeCell ref="B32:C32"/>
    <mergeCell ref="B5:C6"/>
    <mergeCell ref="B2:N2"/>
    <mergeCell ref="N4:N6"/>
    <mergeCell ref="B30:C30"/>
    <mergeCell ref="D5:D6"/>
    <mergeCell ref="E5:E6"/>
    <mergeCell ref="F5:F6"/>
    <mergeCell ref="G5:K5"/>
    <mergeCell ref="L5:L6"/>
    <mergeCell ref="M5:M6"/>
    <mergeCell ref="B8:C8"/>
    <mergeCell ref="D8:N8"/>
    <mergeCell ref="D4:M4"/>
  </mergeCells>
  <conditionalFormatting sqref="L11:M12 E9:F15 L14:M14 E22:E28 F16:F21 L16:L21">
    <cfRule type="cellIs" dxfId="1" priority="4" operator="equal">
      <formula>"+"</formula>
    </cfRule>
  </conditionalFormatting>
  <conditionalFormatting sqref="G12 I12:K12">
    <cfRule type="cellIs" dxfId="0" priority="1" operator="equal">
      <formula>"+"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Прейскурант-меню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Savchuk</dc:creator>
  <cp:lastModifiedBy>slobodyanik</cp:lastModifiedBy>
  <dcterms:created xsi:type="dcterms:W3CDTF">2022-10-20T06:44:24Z</dcterms:created>
  <dcterms:modified xsi:type="dcterms:W3CDTF">2022-12-19T07:29:07Z</dcterms:modified>
</cp:coreProperties>
</file>